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AA100192-6584-46FB-AC97-A4BB1C81D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갑지" sheetId="2" r:id="rId1"/>
    <sheet name="줄기싸주기설계단가" sheetId="1" r:id="rId2"/>
  </sheets>
  <definedNames>
    <definedName name="_xlnm.Print_Area" localSheetId="0">갑지!$A$1:$H$21</definedName>
    <definedName name="_xlnm.Print_Area" localSheetId="1">줄기싸주기설계단가!$A$1:$N$61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K9" i="1"/>
  <c r="I9" i="1"/>
  <c r="G9" i="1"/>
  <c r="M8" i="1"/>
  <c r="L8" i="1"/>
  <c r="M7" i="1"/>
  <c r="L7" i="1"/>
  <c r="K8" i="1"/>
  <c r="K7" i="1"/>
  <c r="K6" i="1"/>
  <c r="I8" i="1"/>
  <c r="I7" i="1"/>
  <c r="I6" i="1"/>
  <c r="G8" i="1"/>
  <c r="G7" i="1"/>
  <c r="G6" i="1"/>
  <c r="M6" i="1"/>
  <c r="F24" i="1"/>
  <c r="H21" i="1"/>
  <c r="E7" i="1"/>
  <c r="E6" i="1"/>
  <c r="L6" i="1"/>
  <c r="M5" i="1"/>
  <c r="L5" i="1"/>
</calcChain>
</file>

<file path=xl/sharedStrings.xml><?xml version="1.0" encoding="utf-8"?>
<sst xmlns="http://schemas.openxmlformats.org/spreadsheetml/2006/main" count="38" uniqueCount="31">
  <si>
    <t>비목</t>
  </si>
  <si>
    <t>규격</t>
  </si>
  <si>
    <t>단위</t>
  </si>
  <si>
    <t>수량</t>
  </si>
  <si>
    <t>재료비</t>
  </si>
  <si>
    <t>노무비</t>
  </si>
  <si>
    <t>경비</t>
  </si>
  <si>
    <t>단가</t>
  </si>
  <si>
    <t>금액</t>
  </si>
  <si>
    <t>조경공</t>
  </si>
  <si>
    <t>인</t>
  </si>
  <si>
    <t>보통인부</t>
  </si>
  <si>
    <t>계</t>
  </si>
  <si>
    <t>주</t>
    <phoneticPr fontId="19" type="noConversion"/>
  </si>
  <si>
    <t>합계금액</t>
    <phoneticPr fontId="19" type="noConversion"/>
  </si>
  <si>
    <t>녹화마대</t>
    <phoneticPr fontId="19" type="noConversion"/>
  </si>
  <si>
    <t>M2</t>
    <phoneticPr fontId="19" type="noConversion"/>
  </si>
  <si>
    <t>#400적용</t>
    <phoneticPr fontId="19" type="noConversion"/>
  </si>
  <si>
    <t>폭</t>
    <phoneticPr fontId="19" type="noConversion"/>
  </si>
  <si>
    <t>연장</t>
    <phoneticPr fontId="19" type="noConversion"/>
  </si>
  <si>
    <t>규격</t>
    <phoneticPr fontId="19" type="noConversion"/>
  </si>
  <si>
    <t>면적(M2)</t>
    <phoneticPr fontId="19" type="noConversion"/>
  </si>
  <si>
    <t>1롤에 7410원이니 설치면적으로 단위환산</t>
    <phoneticPr fontId="19" type="noConversion"/>
  </si>
  <si>
    <t>8M2</t>
    <phoneticPr fontId="19" type="noConversion"/>
  </si>
  <si>
    <t>=</t>
    <phoneticPr fontId="19" type="noConversion"/>
  </si>
  <si>
    <t>1M2</t>
    <phoneticPr fontId="19" type="noConversion"/>
  </si>
  <si>
    <t>-</t>
    <phoneticPr fontId="19" type="noConversion"/>
  </si>
  <si>
    <t>적용</t>
    <phoneticPr fontId="19" type="noConversion"/>
  </si>
  <si>
    <t>네이버 검색창에 "설담연구소" 검색하시면 많은 자료가 있습니다.</t>
    <phoneticPr fontId="19" type="noConversion"/>
  </si>
  <si>
    <t>줄기싸주기</t>
    <phoneticPr fontId="19" type="noConversion"/>
  </si>
  <si>
    <t>흉교직경41~51Cm)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</si>
</sst>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0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41" fontId="0" fillId="0" borderId="10" xfId="1" applyFont="1" applyBorder="1" applyAlignment="1">
      <alignment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vertical="center" wrapText="1"/>
    </xf>
    <xf numFmtId="0" fontId="0" fillId="34" borderId="10" xfId="0" applyFill="1" applyBorder="1" applyAlignment="1">
      <alignment vertical="center" wrapText="1"/>
    </xf>
    <xf numFmtId="41" fontId="0" fillId="34" borderId="10" xfId="1" applyFont="1" applyFill="1" applyBorder="1" applyAlignment="1">
      <alignment vertical="center" wrapText="1"/>
    </xf>
    <xf numFmtId="41" fontId="18" fillId="34" borderId="10" xfId="1" applyFont="1" applyFill="1" applyBorder="1" applyAlignment="1">
      <alignment vertical="center" wrapText="1"/>
    </xf>
    <xf numFmtId="176" fontId="0" fillId="0" borderId="10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7</xdr:col>
      <xdr:colOff>466079</xdr:colOff>
      <xdr:row>15</xdr:row>
      <xdr:rowOff>94851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C2C52D38-4E3B-E955-F0E6-20C86846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5"/>
          <a:ext cx="5171429" cy="31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9</xdr:row>
      <xdr:rowOff>161925</xdr:rowOff>
    </xdr:from>
    <xdr:to>
      <xdr:col>10</xdr:col>
      <xdr:colOff>246823</xdr:colOff>
      <xdr:row>17</xdr:row>
      <xdr:rowOff>104573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49608E59-91F3-6349-B14A-1265FF9A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3150" y="2981325"/>
          <a:ext cx="6609524" cy="16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29</xdr:row>
      <xdr:rowOff>133350</xdr:rowOff>
    </xdr:from>
    <xdr:to>
      <xdr:col>10</xdr:col>
      <xdr:colOff>180143</xdr:colOff>
      <xdr:row>42</xdr:row>
      <xdr:rowOff>190152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9AF6FF8-B357-FF2A-2E63-1DCBB35FC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8375" y="7143750"/>
          <a:ext cx="6647619" cy="27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1362075</xdr:colOff>
      <xdr:row>42</xdr:row>
      <xdr:rowOff>209549</xdr:rowOff>
    </xdr:from>
    <xdr:to>
      <xdr:col>11</xdr:col>
      <xdr:colOff>209549</xdr:colOff>
      <xdr:row>57</xdr:row>
      <xdr:rowOff>151950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13094125-BF55-BE2C-DB98-0C4117688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7875" y="9944099"/>
          <a:ext cx="7734300" cy="3085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H21"/>
  <sheetViews>
    <sheetView tabSelected="1" view="pageBreakPreview" zoomScale="115" zoomScaleNormal="100" zoomScaleSheetLayoutView="115" workbookViewId="0">
      <selection activeCell="J7" sqref="J7"/>
    </sheetView>
  </sheetViews>
  <sheetFormatPr defaultRowHeight="16.5" x14ac:dyDescent="0.3"/>
  <sheetData>
    <row r="19" spans="1:8" x14ac:dyDescent="0.3">
      <c r="A19" s="15" t="s">
        <v>28</v>
      </c>
      <c r="B19" s="15"/>
      <c r="C19" s="15"/>
      <c r="D19" s="15"/>
      <c r="E19" s="15"/>
      <c r="F19" s="15"/>
      <c r="G19" s="15"/>
      <c r="H19" s="15"/>
    </row>
    <row r="20" spans="1:8" x14ac:dyDescent="0.3">
      <c r="A20" s="15"/>
      <c r="B20" s="15"/>
      <c r="C20" s="15"/>
      <c r="D20" s="15"/>
      <c r="E20" s="15"/>
      <c r="F20" s="15"/>
      <c r="G20" s="15"/>
      <c r="H20" s="15"/>
    </row>
    <row r="21" spans="1:8" x14ac:dyDescent="0.3">
      <c r="A21" s="15"/>
      <c r="B21" s="15"/>
      <c r="C21" s="15"/>
      <c r="D21" s="15"/>
      <c r="E21" s="15"/>
      <c r="F21" s="15"/>
      <c r="G21" s="15"/>
      <c r="H21" s="15"/>
    </row>
  </sheetData>
  <mergeCells count="1">
    <mergeCell ref="A19:H21"/>
  </mergeCells>
  <phoneticPr fontId="19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4"/>
  <sheetViews>
    <sheetView showGridLines="0" view="pageBreakPreview" topLeftCell="A2" zoomScale="130" zoomScaleNormal="100" zoomScaleSheetLayoutView="130" workbookViewId="0">
      <selection activeCell="K14" sqref="K14"/>
    </sheetView>
  </sheetViews>
  <sheetFormatPr defaultRowHeight="16.5" x14ac:dyDescent="0.3"/>
  <cols>
    <col min="1" max="1" width="2.625" customWidth="1"/>
    <col min="2" max="2" width="19.375" customWidth="1"/>
    <col min="3" max="3" width="19.875" customWidth="1"/>
    <col min="4" max="4" width="5.5" bestFit="1" customWidth="1"/>
    <col min="5" max="5" width="7" customWidth="1"/>
    <col min="6" max="6" width="10.25" customWidth="1"/>
    <col min="7" max="7" width="11.375" customWidth="1"/>
    <col min="8" max="8" width="10.25" customWidth="1"/>
    <col min="9" max="9" width="11.375" customWidth="1"/>
    <col min="10" max="10" width="10.25" customWidth="1"/>
    <col min="11" max="11" width="11.375" customWidth="1"/>
    <col min="12" max="12" width="10.25" customWidth="1"/>
    <col min="13" max="13" width="11.375" customWidth="1"/>
  </cols>
  <sheetData>
    <row r="3" spans="2:13" ht="27" customHeight="1" x14ac:dyDescent="0.3">
      <c r="B3" s="19" t="s">
        <v>0</v>
      </c>
      <c r="C3" s="19" t="s">
        <v>1</v>
      </c>
      <c r="D3" s="19" t="s">
        <v>2</v>
      </c>
      <c r="E3" s="19" t="s">
        <v>3</v>
      </c>
      <c r="F3" s="16" t="s">
        <v>4</v>
      </c>
      <c r="G3" s="17"/>
      <c r="H3" s="16" t="s">
        <v>5</v>
      </c>
      <c r="I3" s="17"/>
      <c r="J3" s="16" t="s">
        <v>6</v>
      </c>
      <c r="K3" s="17"/>
      <c r="L3" s="16" t="s">
        <v>14</v>
      </c>
      <c r="M3" s="17"/>
    </row>
    <row r="4" spans="2:13" ht="27" customHeight="1" x14ac:dyDescent="0.3">
      <c r="B4" s="20"/>
      <c r="C4" s="20"/>
      <c r="D4" s="20"/>
      <c r="E4" s="20"/>
      <c r="F4" s="7" t="s">
        <v>7</v>
      </c>
      <c r="G4" s="7" t="s">
        <v>8</v>
      </c>
      <c r="H4" s="7" t="s">
        <v>7</v>
      </c>
      <c r="I4" s="7" t="s">
        <v>8</v>
      </c>
      <c r="J4" s="7" t="s">
        <v>7</v>
      </c>
      <c r="K4" s="7" t="s">
        <v>8</v>
      </c>
      <c r="L4" s="7" t="s">
        <v>7</v>
      </c>
      <c r="M4" s="7" t="s">
        <v>8</v>
      </c>
    </row>
    <row r="5" spans="2:13" ht="27" customHeight="1" x14ac:dyDescent="0.3">
      <c r="B5" s="4" t="s">
        <v>29</v>
      </c>
      <c r="C5" s="4" t="s">
        <v>30</v>
      </c>
      <c r="D5" s="4" t="s">
        <v>13</v>
      </c>
      <c r="E5" s="4">
        <v>1</v>
      </c>
      <c r="F5" s="5"/>
      <c r="G5" s="5"/>
      <c r="H5" s="5"/>
      <c r="I5" s="5"/>
      <c r="J5" s="5"/>
      <c r="K5" s="5"/>
      <c r="L5" s="5">
        <f>SUM(F5,H5,J5)</f>
        <v>0</v>
      </c>
      <c r="M5" s="5">
        <f>SUM(G5,I5,K5)</f>
        <v>0</v>
      </c>
    </row>
    <row r="6" spans="2:13" ht="27" customHeight="1" x14ac:dyDescent="0.3">
      <c r="B6" s="3" t="s">
        <v>9</v>
      </c>
      <c r="C6" s="3"/>
      <c r="D6" s="2" t="s">
        <v>10</v>
      </c>
      <c r="E6" s="12">
        <f>2/46</f>
        <v>4.3478260869565216E-2</v>
      </c>
      <c r="F6" s="6"/>
      <c r="G6" s="6">
        <f>$E6*F6</f>
        <v>0</v>
      </c>
      <c r="H6" s="6">
        <v>213634</v>
      </c>
      <c r="I6" s="6">
        <f>$E6*H6</f>
        <v>9288.434782608696</v>
      </c>
      <c r="J6" s="6"/>
      <c r="K6" s="6">
        <f>$E6*J6</f>
        <v>0</v>
      </c>
      <c r="L6" s="5">
        <f t="shared" ref="L6" si="0">SUM(F6,H6,J6)</f>
        <v>213634</v>
      </c>
      <c r="M6" s="5">
        <f t="shared" ref="M6" si="1">SUM(G6,I6,K6)</f>
        <v>9288.434782608696</v>
      </c>
    </row>
    <row r="7" spans="2:13" ht="27" customHeight="1" x14ac:dyDescent="0.3">
      <c r="B7" s="3" t="s">
        <v>11</v>
      </c>
      <c r="C7" s="3"/>
      <c r="D7" s="2" t="s">
        <v>10</v>
      </c>
      <c r="E7" s="12">
        <f>1/46</f>
        <v>2.1739130434782608E-2</v>
      </c>
      <c r="F7" s="6"/>
      <c r="G7" s="6">
        <f>$E7*F7</f>
        <v>0</v>
      </c>
      <c r="H7" s="6">
        <v>161858</v>
      </c>
      <c r="I7" s="6">
        <f t="shared" ref="I7:I8" si="2">$E7*H7</f>
        <v>3518.6521739130435</v>
      </c>
      <c r="J7" s="6"/>
      <c r="K7" s="6">
        <f t="shared" ref="K7:K8" si="3">$E7*J7</f>
        <v>0</v>
      </c>
      <c r="L7" s="5">
        <f t="shared" ref="L7:L8" si="4">SUM(F7,H7,J7)</f>
        <v>161858</v>
      </c>
      <c r="M7" s="5">
        <f t="shared" ref="M7:M8" si="5">SUM(G7,I7,K7)</f>
        <v>3518.6521739130435</v>
      </c>
    </row>
    <row r="8" spans="2:13" ht="27" customHeight="1" x14ac:dyDescent="0.3">
      <c r="B8" s="3" t="s">
        <v>15</v>
      </c>
      <c r="C8" s="3"/>
      <c r="D8" s="2" t="s">
        <v>16</v>
      </c>
      <c r="E8" s="12">
        <v>4.32</v>
      </c>
      <c r="F8" s="6">
        <v>926</v>
      </c>
      <c r="G8" s="6">
        <f>$E8*F8</f>
        <v>4000.32</v>
      </c>
      <c r="H8" s="6"/>
      <c r="I8" s="6">
        <f t="shared" si="2"/>
        <v>0</v>
      </c>
      <c r="J8" s="6"/>
      <c r="K8" s="6">
        <f t="shared" si="3"/>
        <v>0</v>
      </c>
      <c r="L8" s="5">
        <f t="shared" si="4"/>
        <v>926</v>
      </c>
      <c r="M8" s="5">
        <f t="shared" si="5"/>
        <v>4000.32</v>
      </c>
    </row>
    <row r="9" spans="2:13" ht="27" customHeight="1" x14ac:dyDescent="0.3">
      <c r="B9" s="8" t="s">
        <v>12</v>
      </c>
      <c r="C9" s="9"/>
      <c r="D9" s="9"/>
      <c r="E9" s="9"/>
      <c r="F9" s="10"/>
      <c r="G9" s="11">
        <f>SUM(G6:G8)</f>
        <v>4000.32</v>
      </c>
      <c r="H9" s="10"/>
      <c r="I9" s="11">
        <f>SUM(I6:I8)</f>
        <v>12807.08695652174</v>
      </c>
      <c r="J9" s="10"/>
      <c r="K9" s="11">
        <f>SUM(K6:K8)</f>
        <v>0</v>
      </c>
      <c r="L9" s="10"/>
      <c r="M9" s="11">
        <f>SUM(M6:M8)</f>
        <v>16807.40695652174</v>
      </c>
    </row>
    <row r="20" spans="4:8" x14ac:dyDescent="0.3">
      <c r="D20" s="18" t="s">
        <v>20</v>
      </c>
      <c r="E20" s="18"/>
      <c r="F20" s="13" t="s">
        <v>18</v>
      </c>
      <c r="G20" s="13" t="s">
        <v>19</v>
      </c>
      <c r="H20" s="13" t="s">
        <v>21</v>
      </c>
    </row>
    <row r="21" spans="4:8" x14ac:dyDescent="0.3">
      <c r="D21" s="18" t="s">
        <v>17</v>
      </c>
      <c r="E21" s="18"/>
      <c r="F21" s="13">
        <v>0.4</v>
      </c>
      <c r="G21" s="13">
        <v>20</v>
      </c>
      <c r="H21" s="13">
        <f>F21*G21</f>
        <v>8</v>
      </c>
    </row>
    <row r="22" spans="4:8" x14ac:dyDescent="0.3">
      <c r="D22" t="s">
        <v>22</v>
      </c>
    </row>
    <row r="23" spans="4:8" x14ac:dyDescent="0.3">
      <c r="D23" s="1" t="s">
        <v>23</v>
      </c>
      <c r="E23" s="1" t="s">
        <v>24</v>
      </c>
      <c r="F23" s="1">
        <v>7410</v>
      </c>
    </row>
    <row r="24" spans="4:8" x14ac:dyDescent="0.3">
      <c r="D24" t="s">
        <v>25</v>
      </c>
      <c r="E24" t="s">
        <v>26</v>
      </c>
      <c r="F24" s="14">
        <f>F23/8</f>
        <v>926.25</v>
      </c>
      <c r="G24" t="s">
        <v>27</v>
      </c>
    </row>
  </sheetData>
  <mergeCells count="10">
    <mergeCell ref="L3:M3"/>
    <mergeCell ref="D20:E20"/>
    <mergeCell ref="D21:E21"/>
    <mergeCell ref="B3:B4"/>
    <mergeCell ref="C3:C4"/>
    <mergeCell ref="D3:D4"/>
    <mergeCell ref="E3:E4"/>
    <mergeCell ref="F3:G3"/>
    <mergeCell ref="H3:I3"/>
    <mergeCell ref="J3:K3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scale="8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갑지</vt:lpstr>
      <vt:lpstr>줄기싸주기설계단가</vt:lpstr>
      <vt:lpstr>갑지!Print_Area</vt:lpstr>
      <vt:lpstr>줄기싸주기설계단가!Print_Area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접속통계</dc:title>
  <dc:creator>OWNER</dc:creator>
  <cp:lastModifiedBy>신희성업무 신희성업무</cp:lastModifiedBy>
  <cp:lastPrinted>2023-10-24T14:05:23Z</cp:lastPrinted>
  <dcterms:created xsi:type="dcterms:W3CDTF">2023-10-24T14:09:22Z</dcterms:created>
  <dcterms:modified xsi:type="dcterms:W3CDTF">2023-10-24T14:12:13Z</dcterms:modified>
</cp:coreProperties>
</file>